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IO 2006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<sst xmlns="http://schemas.openxmlformats.org/spreadsheetml/2006/main" count="65" uniqueCount="49">
  <si>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DATA</t>
  </si>
  <si>
    <t>HISTORICO</t>
  </si>
  <si>
    <t>VALOR</t>
  </si>
  <si>
    <t>TRANSPORTE COLETIVO</t>
  </si>
  <si>
    <t>ALIMENTAÇÃO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</si>
  <si>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</si>
  <si>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</si>
  <si>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</si>
  <si>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</si>
  <si>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</si>
  <si>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</si>
  <si>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</si>
  <si>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</si>
  <si>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DESPESAS DIVERSAS</t>
  </si>
  <si>
    <t>COMPLEMENTO PELO CAIXA</t>
  </si>
  <si>
    <t>FUNDO DE MOBILIZAÇÃO</t>
  </si>
  <si>
    <t>ASSINATURA JORNAL A TARDE</t>
  </si>
  <si>
    <t>RAZÃO ANALITICO DE MAIO 2006</t>
  </si>
  <si>
    <t>CH. 591</t>
  </si>
  <si>
    <t>CH. 593</t>
  </si>
  <si>
    <t>CH. 592</t>
  </si>
  <si>
    <t>CH. 594</t>
  </si>
  <si>
    <t>CH. 595</t>
  </si>
  <si>
    <t>CH. 596</t>
  </si>
  <si>
    <t>CH. 597</t>
  </si>
  <si>
    <t>CH. 598</t>
  </si>
  <si>
    <t>CH. 599</t>
  </si>
  <si>
    <t>MANUTENÇÃO PÁGINA DA ADUNEB NA INTERNET</t>
  </si>
  <si>
    <t>SOBRA DE CAIXA</t>
  </si>
  <si>
    <t>ASSISTÊNCIA MÉDICA FUNCIONÁRIOS</t>
  </si>
  <si>
    <t>TICKET ALIMENTAÇÃO DOS FUNCIONÁRIOS</t>
  </si>
  <si>
    <t>ENCARGOS TRABALHISTAS</t>
  </si>
  <si>
    <t>TARIFA DE MANUTENÇÃO</t>
  </si>
  <si>
    <t>CONTA DE MANUTENÇÃO</t>
  </si>
  <si>
    <t>HONORÁRIOS  ASSESSORIA JURÍDICA</t>
  </si>
  <si>
    <t>MATERIAL DE ESCRITÓRIO</t>
  </si>
  <si>
    <t>TAXI  (DIREÇÃO)</t>
  </si>
  <si>
    <t>HONORÁRIOS ASSESSORIA CONTÁBIL</t>
  </si>
  <si>
    <t xml:space="preserve"> CONTA TELEFÔNICA - 3257 5803</t>
  </si>
  <si>
    <t>CONTA TELEFÔNICA - 3257 9333</t>
  </si>
  <si>
    <t>TAXI / PASSAGENS / TRANSPORTE (DIREÇÃO)</t>
  </si>
  <si>
    <t>HONORÁRIOS DA ASSESSORIA JURÍDICA</t>
  </si>
  <si>
    <t>ANDES (CONTRIBUIÇÃO)</t>
  </si>
  <si>
    <t>CONTA TELEFÔNICA - 3257 5803</t>
  </si>
  <si>
    <t>CONTA TELEFÔNICA -  3257 9333</t>
  </si>
  <si>
    <t>SALÁRIOS -  FUNCIONÁRIOS</t>
  </si>
  <si>
    <t>AUXÍLIO TRANSPORTE (FUNCIONÁRIOS)</t>
  </si>
  <si>
    <t>CURSO PARQUE UNIVERSITARIO PARA FUNCIONÁRIO (CURSINHO)</t>
  </si>
  <si>
    <t>REPASSE ANDES - SINDICATO NACIONAL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</si>
</sst>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43" fontId="0" fillId="0" borderId="1" xfId="18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3" fontId="3" fillId="0" borderId="6" xfId="18" applyFont="1" applyBorder="1" applyAlignment="1">
      <alignment/>
    </xf>
    <xf numFmtId="43" fontId="4" fillId="0" borderId="7" xfId="18" applyFont="1" applyBorder="1" applyAlignment="1">
      <alignment/>
    </xf>
    <xf numFmtId="43" fontId="1" fillId="0" borderId="0" xfId="18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0" fontId="4" fillId="0" borderId="11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/>
    </xf>
    <xf numFmtId="43" fontId="0" fillId="0" borderId="0" xfId="0" applyNumberFormat="1" applyAlignment="1">
      <alignment/>
    </xf>
    <xf numFmtId="0" fontId="3" fillId="0" borderId="1" xfId="0" applyFont="1" applyFill="1" applyBorder="1" applyAlignment="1">
      <alignment/>
    </xf>
    <xf numFmtId="43" fontId="5" fillId="0" borderId="1" xfId="18" applyFont="1" applyBorder="1" applyAlignment="1">
      <alignment/>
    </xf>
    <xf numFmtId="43" fontId="1" fillId="0" borderId="1" xfId="18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3" fillId="0" borderId="12" xfId="18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43" fontId="1" fillId="0" borderId="1" xfId="18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0" fillId="0" borderId="1" xfId="18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0" fillId="0" borderId="0" xfId="18" applyFont="1" applyBorder="1" applyAlignment="1">
      <alignment/>
    </xf>
    <xf numFmtId="43" fontId="0" fillId="0" borderId="0" xfId="18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43" fontId="3" fillId="0" borderId="0" xfId="18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zoomScale="75" zoomScaleNormal="75" workbookViewId="0" topLeftCell="A1">
      <selection activeCell="C20" sqref="C20:H20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28125" style="0" bestFit="1" customWidth="1"/>
    <col min="10" max="10" width="12.8515625" style="1" customWidth="1"/>
  </cols>
  <sheetData>
    <row r="1" ht="4.5" customHeight="1"/>
    <row r="2" spans="3:9" ht="12.75">
      <c r="C2" s="58" t="s">
        <v>17</v>
      </c>
      <c r="D2" s="58"/>
      <c r="E2" s="58"/>
      <c r="F2" s="58"/>
      <c r="G2" s="58"/>
      <c r="H2" s="58"/>
      <c r="I2" s="58"/>
    </row>
    <row r="3" spans="1:256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ht="12.75">
      <c r="A4" s="54" t="s">
        <v>33</v>
      </c>
    </row>
    <row r="5" spans="1:21" ht="12.75">
      <c r="A5" s="2" t="s">
        <v>0</v>
      </c>
      <c r="B5" s="2"/>
      <c r="C5" s="3" t="s">
        <v>1</v>
      </c>
      <c r="D5" s="4"/>
      <c r="E5" s="4"/>
      <c r="F5" s="4"/>
      <c r="G5" s="4"/>
      <c r="H5" s="5"/>
      <c r="I5" s="2"/>
      <c r="J5" s="29" t="s">
        <v>2</v>
      </c>
      <c r="L5" s="48"/>
      <c r="M5" s="48"/>
      <c r="N5" s="49"/>
      <c r="O5" s="49"/>
      <c r="P5" s="49"/>
      <c r="Q5" s="49"/>
      <c r="R5" s="49"/>
      <c r="S5" s="49"/>
      <c r="T5" s="18"/>
      <c r="U5" s="48"/>
    </row>
    <row r="6" spans="1:21" s="1" customFormat="1" ht="12.75">
      <c r="A6" s="39">
        <v>38845</v>
      </c>
      <c r="B6" s="38" t="s">
        <v>18</v>
      </c>
      <c r="C6" s="59" t="s">
        <v>34</v>
      </c>
      <c r="D6" s="60"/>
      <c r="E6" s="60"/>
      <c r="F6" s="60"/>
      <c r="G6" s="60"/>
      <c r="H6" s="61"/>
      <c r="I6" s="31"/>
      <c r="J6" s="40">
        <v>1440</v>
      </c>
      <c r="L6" s="50"/>
      <c r="M6" s="33"/>
      <c r="N6" s="33"/>
      <c r="O6" s="33"/>
      <c r="P6" s="33"/>
      <c r="Q6" s="33"/>
      <c r="R6" s="33"/>
      <c r="S6" s="33"/>
      <c r="T6" s="33"/>
      <c r="U6" s="51"/>
    </row>
    <row r="7" spans="1:21" s="1" customFormat="1" ht="12.75">
      <c r="A7" s="39">
        <v>38845</v>
      </c>
      <c r="B7" s="38" t="s">
        <v>19</v>
      </c>
      <c r="C7" s="59" t="s">
        <v>13</v>
      </c>
      <c r="D7" s="60"/>
      <c r="E7" s="60"/>
      <c r="F7" s="60"/>
      <c r="G7" s="60"/>
      <c r="H7" s="61"/>
      <c r="I7" s="31"/>
      <c r="J7" s="40">
        <f>SUM(I8:I15)</f>
        <v>500</v>
      </c>
      <c r="L7" s="52"/>
      <c r="M7" s="33"/>
      <c r="N7" s="33"/>
      <c r="O7" s="33"/>
      <c r="P7" s="33"/>
      <c r="Q7" s="33"/>
      <c r="R7" s="33"/>
      <c r="S7" s="33"/>
      <c r="T7" s="51"/>
      <c r="U7" s="51"/>
    </row>
    <row r="8" spans="1:21" s="1" customFormat="1" ht="12.75">
      <c r="A8" s="39"/>
      <c r="B8" s="38"/>
      <c r="C8" s="55" t="s">
        <v>35</v>
      </c>
      <c r="D8" s="56"/>
      <c r="E8" s="56"/>
      <c r="F8" s="56"/>
      <c r="G8" s="56"/>
      <c r="H8" s="57"/>
      <c r="I8" s="30">
        <v>29.8</v>
      </c>
      <c r="J8" s="40"/>
      <c r="L8" s="50"/>
      <c r="M8" s="33"/>
      <c r="N8" s="33"/>
      <c r="O8" s="33"/>
      <c r="P8" s="33"/>
      <c r="Q8" s="33"/>
      <c r="R8" s="33"/>
      <c r="S8" s="33"/>
      <c r="T8" s="51"/>
      <c r="U8" s="51"/>
    </row>
    <row r="9" spans="1:21" s="1" customFormat="1" ht="12.75">
      <c r="A9" s="39"/>
      <c r="B9" s="38"/>
      <c r="C9" s="55" t="s">
        <v>36</v>
      </c>
      <c r="D9" s="56"/>
      <c r="E9" s="56"/>
      <c r="F9" s="56"/>
      <c r="G9" s="56"/>
      <c r="H9" s="57"/>
      <c r="I9" s="30">
        <f>41+30+35+35</f>
        <v>141</v>
      </c>
      <c r="J9" s="40"/>
      <c r="L9" s="50"/>
      <c r="M9" s="33"/>
      <c r="N9" s="33"/>
      <c r="O9" s="33"/>
      <c r="P9" s="33"/>
      <c r="Q9" s="33"/>
      <c r="R9" s="33"/>
      <c r="S9" s="33"/>
      <c r="T9" s="51"/>
      <c r="U9" s="51"/>
    </row>
    <row r="10" spans="1:21" s="1" customFormat="1" ht="12.75">
      <c r="A10" s="39"/>
      <c r="B10" s="38"/>
      <c r="C10" s="55" t="s">
        <v>4</v>
      </c>
      <c r="D10" s="56"/>
      <c r="E10" s="56"/>
      <c r="F10" s="56"/>
      <c r="G10" s="56"/>
      <c r="H10" s="57"/>
      <c r="I10" s="30">
        <f>6</f>
        <v>6</v>
      </c>
      <c r="J10" s="40"/>
      <c r="L10" s="50"/>
      <c r="M10" s="33"/>
      <c r="N10" s="33"/>
      <c r="O10" s="33"/>
      <c r="P10" s="33"/>
      <c r="Q10" s="33"/>
      <c r="R10" s="33"/>
      <c r="S10" s="33"/>
      <c r="T10" s="51"/>
      <c r="U10" s="51"/>
    </row>
    <row r="11" spans="1:21" s="1" customFormat="1" ht="12.75">
      <c r="A11" s="39"/>
      <c r="B11" s="38"/>
      <c r="C11" s="55" t="s">
        <v>16</v>
      </c>
      <c r="D11" s="56"/>
      <c r="E11" s="56"/>
      <c r="F11" s="56"/>
      <c r="G11" s="56"/>
      <c r="H11" s="57"/>
      <c r="I11" s="30">
        <v>28</v>
      </c>
      <c r="J11" s="40"/>
      <c r="L11" s="50"/>
      <c r="M11" s="33"/>
      <c r="N11" s="33"/>
      <c r="O11" s="33"/>
      <c r="P11" s="33"/>
      <c r="Q11" s="33"/>
      <c r="R11" s="33"/>
      <c r="S11" s="33"/>
      <c r="T11" s="51"/>
      <c r="U11" s="51"/>
    </row>
    <row r="12" spans="1:21" s="1" customFormat="1" ht="12.75">
      <c r="A12" s="39"/>
      <c r="B12" s="38"/>
      <c r="C12" s="55" t="s">
        <v>47</v>
      </c>
      <c r="D12" s="56"/>
      <c r="E12" s="56"/>
      <c r="F12" s="56"/>
      <c r="G12" s="56"/>
      <c r="H12" s="57"/>
      <c r="I12" s="30">
        <v>80</v>
      </c>
      <c r="J12" s="40"/>
      <c r="K12" s="7"/>
      <c r="L12" s="50"/>
      <c r="M12" s="33"/>
      <c r="N12" s="33"/>
      <c r="O12" s="33"/>
      <c r="P12" s="33"/>
      <c r="Q12" s="33"/>
      <c r="R12" s="33"/>
      <c r="S12" s="33"/>
      <c r="T12" s="51"/>
      <c r="U12" s="51"/>
    </row>
    <row r="13" spans="1:21" s="1" customFormat="1" ht="12.75">
      <c r="A13" s="39"/>
      <c r="B13" s="38"/>
      <c r="C13" s="55" t="s">
        <v>3</v>
      </c>
      <c r="D13" s="56"/>
      <c r="E13" s="56"/>
      <c r="F13" s="56"/>
      <c r="G13" s="56"/>
      <c r="H13" s="57"/>
      <c r="I13" s="30">
        <f>5+10</f>
        <v>15</v>
      </c>
      <c r="J13" s="40"/>
      <c r="L13" s="50"/>
      <c r="M13" s="33"/>
      <c r="N13" s="33"/>
      <c r="O13" s="33"/>
      <c r="P13" s="33"/>
      <c r="Q13" s="33"/>
      <c r="R13" s="33"/>
      <c r="S13" s="33"/>
      <c r="T13" s="51"/>
      <c r="U13" s="51"/>
    </row>
    <row r="14" spans="1:21" s="1" customFormat="1" ht="12.75">
      <c r="A14" s="39"/>
      <c r="B14" s="38"/>
      <c r="C14" s="55" t="s">
        <v>27</v>
      </c>
      <c r="D14" s="56"/>
      <c r="E14" s="56"/>
      <c r="F14" s="56"/>
      <c r="G14" s="56"/>
      <c r="H14" s="57"/>
      <c r="I14" s="30">
        <v>200</v>
      </c>
      <c r="J14" s="40"/>
      <c r="L14" s="50"/>
      <c r="M14" s="33"/>
      <c r="N14" s="33"/>
      <c r="O14" s="33"/>
      <c r="P14" s="33"/>
      <c r="Q14" s="33"/>
      <c r="R14" s="33"/>
      <c r="S14" s="33"/>
      <c r="T14" s="51"/>
      <c r="U14" s="51"/>
    </row>
    <row r="15" spans="1:21" s="1" customFormat="1" ht="12.75">
      <c r="A15" s="39"/>
      <c r="B15" s="38"/>
      <c r="C15" s="55" t="s">
        <v>28</v>
      </c>
      <c r="D15" s="56"/>
      <c r="E15" s="56"/>
      <c r="F15" s="56"/>
      <c r="G15" s="56"/>
      <c r="H15" s="57"/>
      <c r="I15" s="30">
        <v>0.2</v>
      </c>
      <c r="J15" s="40"/>
      <c r="L15" s="50"/>
      <c r="M15" s="33"/>
      <c r="N15" s="33"/>
      <c r="O15" s="33"/>
      <c r="P15" s="33"/>
      <c r="Q15" s="33"/>
      <c r="R15" s="33"/>
      <c r="S15" s="33"/>
      <c r="T15" s="51"/>
      <c r="U15" s="51"/>
    </row>
    <row r="16" spans="1:21" s="1" customFormat="1" ht="12.75">
      <c r="A16" s="39">
        <v>38847</v>
      </c>
      <c r="B16" s="38" t="s">
        <v>20</v>
      </c>
      <c r="C16" s="59" t="s">
        <v>37</v>
      </c>
      <c r="D16" s="60"/>
      <c r="E16" s="60"/>
      <c r="F16" s="60"/>
      <c r="G16" s="60"/>
      <c r="H16" s="61"/>
      <c r="I16" s="31"/>
      <c r="J16" s="40">
        <v>525</v>
      </c>
      <c r="L16" s="50"/>
      <c r="M16" s="33"/>
      <c r="N16" s="33"/>
      <c r="O16" s="33"/>
      <c r="P16" s="33"/>
      <c r="Q16" s="33"/>
      <c r="R16" s="33"/>
      <c r="S16" s="33"/>
      <c r="T16" s="51"/>
      <c r="U16" s="51"/>
    </row>
    <row r="17" spans="1:21" s="1" customFormat="1" ht="12.75">
      <c r="A17" s="39">
        <v>38847</v>
      </c>
      <c r="B17" s="38" t="s">
        <v>21</v>
      </c>
      <c r="C17" s="59" t="s">
        <v>15</v>
      </c>
      <c r="D17" s="60"/>
      <c r="E17" s="60"/>
      <c r="F17" s="60"/>
      <c r="G17" s="60"/>
      <c r="H17" s="61"/>
      <c r="I17" s="31"/>
      <c r="J17" s="40">
        <v>10157.54</v>
      </c>
      <c r="L17" s="50"/>
      <c r="M17" s="33"/>
      <c r="N17" s="33"/>
      <c r="O17" s="33"/>
      <c r="P17" s="33"/>
      <c r="Q17" s="33"/>
      <c r="R17" s="33"/>
      <c r="S17" s="33"/>
      <c r="T17" s="51"/>
      <c r="U17" s="51"/>
    </row>
    <row r="18" spans="1:21" s="7" customFormat="1" ht="12.75">
      <c r="A18" s="41">
        <v>38852</v>
      </c>
      <c r="B18" s="42"/>
      <c r="C18" s="72" t="s">
        <v>32</v>
      </c>
      <c r="D18" s="73"/>
      <c r="E18" s="73"/>
      <c r="F18" s="73"/>
      <c r="G18" s="73"/>
      <c r="H18" s="74"/>
      <c r="I18" s="6"/>
      <c r="J18" s="43">
        <v>15</v>
      </c>
      <c r="L18" s="44"/>
      <c r="M18" s="45"/>
      <c r="N18" s="45"/>
      <c r="O18" s="45"/>
      <c r="P18" s="45"/>
      <c r="Q18" s="45"/>
      <c r="R18" s="45"/>
      <c r="S18" s="45"/>
      <c r="T18" s="47"/>
      <c r="U18" s="47"/>
    </row>
    <row r="19" spans="1:21" s="1" customFormat="1" ht="12.75">
      <c r="A19" s="39">
        <v>38855</v>
      </c>
      <c r="B19" s="38" t="s">
        <v>22</v>
      </c>
      <c r="C19" s="59" t="s">
        <v>48</v>
      </c>
      <c r="D19" s="60"/>
      <c r="E19" s="60"/>
      <c r="F19" s="60"/>
      <c r="G19" s="60"/>
      <c r="H19" s="61"/>
      <c r="I19" s="31"/>
      <c r="J19" s="40">
        <v>2031.22</v>
      </c>
      <c r="L19" s="50"/>
      <c r="M19" s="33"/>
      <c r="N19" s="33"/>
      <c r="O19" s="33"/>
      <c r="P19" s="33"/>
      <c r="Q19" s="33"/>
      <c r="R19" s="33"/>
      <c r="S19" s="33"/>
      <c r="T19" s="51"/>
      <c r="U19" s="51"/>
    </row>
    <row r="20" spans="1:21" s="1" customFormat="1" ht="12.75">
      <c r="A20" s="39">
        <v>38859</v>
      </c>
      <c r="B20" s="38" t="s">
        <v>23</v>
      </c>
      <c r="C20" s="59" t="s">
        <v>38</v>
      </c>
      <c r="D20" s="60"/>
      <c r="E20" s="60"/>
      <c r="F20" s="60"/>
      <c r="G20" s="60"/>
      <c r="H20" s="61"/>
      <c r="I20" s="31"/>
      <c r="J20" s="40">
        <v>759.24</v>
      </c>
      <c r="L20" s="50"/>
      <c r="M20" s="33"/>
      <c r="N20" s="33"/>
      <c r="O20" s="33"/>
      <c r="P20" s="33"/>
      <c r="Q20" s="33"/>
      <c r="R20" s="33"/>
      <c r="S20" s="33"/>
      <c r="T20" s="51"/>
      <c r="U20" s="51"/>
    </row>
    <row r="21" spans="1:21" s="1" customFormat="1" ht="12.75">
      <c r="A21" s="39">
        <v>38859</v>
      </c>
      <c r="B21" s="38" t="s">
        <v>24</v>
      </c>
      <c r="C21" s="59" t="s">
        <v>39</v>
      </c>
      <c r="D21" s="60"/>
      <c r="E21" s="60"/>
      <c r="F21" s="60"/>
      <c r="G21" s="60"/>
      <c r="H21" s="61"/>
      <c r="I21" s="31"/>
      <c r="J21" s="40">
        <v>343.4</v>
      </c>
      <c r="L21" s="50"/>
      <c r="M21" s="33"/>
      <c r="N21" s="33"/>
      <c r="O21" s="33"/>
      <c r="P21" s="33"/>
      <c r="Q21" s="33"/>
      <c r="R21" s="33"/>
      <c r="S21" s="33"/>
      <c r="T21" s="51"/>
      <c r="U21" s="51"/>
    </row>
    <row r="22" spans="1:21" s="1" customFormat="1" ht="12.75">
      <c r="A22" s="39">
        <v>38866</v>
      </c>
      <c r="B22" s="38" t="s">
        <v>25</v>
      </c>
      <c r="C22" s="59" t="s">
        <v>13</v>
      </c>
      <c r="D22" s="60"/>
      <c r="E22" s="60"/>
      <c r="F22" s="60"/>
      <c r="G22" s="60"/>
      <c r="H22" s="61"/>
      <c r="I22" s="31"/>
      <c r="J22" s="40">
        <f>SUM(I23:I24)</f>
        <v>527.81</v>
      </c>
      <c r="L22" s="50"/>
      <c r="M22" s="33"/>
      <c r="N22" s="33"/>
      <c r="O22" s="33"/>
      <c r="P22" s="33"/>
      <c r="Q22" s="33"/>
      <c r="R22" s="33"/>
      <c r="S22" s="33"/>
      <c r="T22" s="51"/>
      <c r="U22" s="51"/>
    </row>
    <row r="23" spans="1:21" s="1" customFormat="1" ht="12.75">
      <c r="A23" s="39"/>
      <c r="B23" s="38"/>
      <c r="C23" s="55" t="s">
        <v>30</v>
      </c>
      <c r="D23" s="56"/>
      <c r="E23" s="56"/>
      <c r="F23" s="56"/>
      <c r="G23" s="56"/>
      <c r="H23" s="57"/>
      <c r="I23" s="30">
        <v>296.01</v>
      </c>
      <c r="J23" s="40"/>
      <c r="L23" s="50"/>
      <c r="M23" s="33"/>
      <c r="N23" s="33"/>
      <c r="O23" s="33"/>
      <c r="P23" s="33"/>
      <c r="Q23" s="33"/>
      <c r="R23" s="33"/>
      <c r="S23" s="33"/>
      <c r="T23" s="51"/>
      <c r="U23" s="51"/>
    </row>
    <row r="24" spans="1:21" s="1" customFormat="1" ht="12.75">
      <c r="A24" s="39"/>
      <c r="B24" s="38"/>
      <c r="C24" s="55" t="s">
        <v>29</v>
      </c>
      <c r="D24" s="56"/>
      <c r="E24" s="56"/>
      <c r="F24" s="56"/>
      <c r="G24" s="56"/>
      <c r="H24" s="57"/>
      <c r="I24" s="30">
        <f>141.95+89.85</f>
        <v>231.79999999999998</v>
      </c>
      <c r="J24" s="40"/>
      <c r="L24" s="50"/>
      <c r="M24" s="33"/>
      <c r="N24" s="33"/>
      <c r="O24" s="33"/>
      <c r="P24" s="33"/>
      <c r="Q24" s="33"/>
      <c r="R24" s="33"/>
      <c r="S24" s="33"/>
      <c r="T24" s="51"/>
      <c r="U24" s="51"/>
    </row>
    <row r="25" spans="1:21" s="1" customFormat="1" ht="12.75">
      <c r="A25" s="39">
        <v>38866</v>
      </c>
      <c r="B25" s="38" t="s">
        <v>26</v>
      </c>
      <c r="C25" s="59" t="s">
        <v>13</v>
      </c>
      <c r="D25" s="60"/>
      <c r="E25" s="60"/>
      <c r="F25" s="60"/>
      <c r="G25" s="60"/>
      <c r="H25" s="61"/>
      <c r="I25" s="31"/>
      <c r="J25" s="40">
        <f>SUM(I26:I30)</f>
        <v>2600.0000000000005</v>
      </c>
      <c r="L25" s="50"/>
      <c r="M25" s="33"/>
      <c r="N25" s="33"/>
      <c r="O25" s="33"/>
      <c r="P25" s="33"/>
      <c r="Q25" s="33"/>
      <c r="R25" s="33"/>
      <c r="S25" s="33"/>
      <c r="T25" s="51"/>
      <c r="U25" s="51"/>
    </row>
    <row r="26" spans="1:21" s="1" customFormat="1" ht="12.75">
      <c r="A26" s="39"/>
      <c r="B26" s="38"/>
      <c r="C26" s="55" t="s">
        <v>40</v>
      </c>
      <c r="D26" s="56"/>
      <c r="E26" s="56"/>
      <c r="F26" s="56"/>
      <c r="G26" s="56"/>
      <c r="H26" s="57"/>
      <c r="I26" s="30">
        <f>13.83+55+10</f>
        <v>78.83</v>
      </c>
      <c r="J26" s="40"/>
      <c r="L26" s="50"/>
      <c r="M26" s="33"/>
      <c r="N26" s="33"/>
      <c r="O26" s="51"/>
      <c r="P26" s="33"/>
      <c r="Q26" s="33"/>
      <c r="R26" s="33"/>
      <c r="S26" s="33"/>
      <c r="T26" s="51"/>
      <c r="U26" s="51"/>
    </row>
    <row r="27" spans="1:21" s="1" customFormat="1" ht="12.75">
      <c r="A27" s="39"/>
      <c r="B27" s="38"/>
      <c r="C27" s="55" t="s">
        <v>45</v>
      </c>
      <c r="D27" s="56"/>
      <c r="E27" s="56"/>
      <c r="F27" s="56"/>
      <c r="G27" s="56"/>
      <c r="H27" s="57"/>
      <c r="I27" s="30">
        <f>406.67+1032.64</f>
        <v>1439.3100000000002</v>
      </c>
      <c r="J27" s="40"/>
      <c r="L27" s="50"/>
      <c r="M27" s="33"/>
      <c r="N27" s="33"/>
      <c r="O27" s="51"/>
      <c r="P27" s="33"/>
      <c r="Q27" s="33"/>
      <c r="R27" s="33"/>
      <c r="S27" s="33"/>
      <c r="T27" s="51"/>
      <c r="U27" s="51"/>
    </row>
    <row r="28" spans="1:21" s="1" customFormat="1" ht="12.75">
      <c r="A28" s="39"/>
      <c r="B28" s="38"/>
      <c r="C28" s="55" t="s">
        <v>31</v>
      </c>
      <c r="D28" s="56"/>
      <c r="E28" s="56"/>
      <c r="F28" s="56"/>
      <c r="G28" s="56"/>
      <c r="H28" s="57"/>
      <c r="I28" s="30">
        <v>701.79</v>
      </c>
      <c r="J28" s="40"/>
      <c r="L28" s="50"/>
      <c r="M28" s="33"/>
      <c r="N28" s="33"/>
      <c r="O28" s="51"/>
      <c r="P28" s="33"/>
      <c r="Q28" s="33"/>
      <c r="R28" s="33"/>
      <c r="S28" s="33"/>
      <c r="T28" s="51"/>
      <c r="U28" s="51"/>
    </row>
    <row r="29" spans="1:21" s="7" customFormat="1" ht="12.75">
      <c r="A29" s="39"/>
      <c r="B29" s="38"/>
      <c r="C29" s="55" t="s">
        <v>46</v>
      </c>
      <c r="D29" s="56"/>
      <c r="E29" s="56"/>
      <c r="F29" s="56"/>
      <c r="G29" s="56"/>
      <c r="H29" s="57"/>
      <c r="I29" s="30">
        <f>190.4+190.4</f>
        <v>380.8</v>
      </c>
      <c r="J29" s="40"/>
      <c r="L29" s="50"/>
      <c r="M29" s="33"/>
      <c r="N29" s="33"/>
      <c r="O29" s="51"/>
      <c r="P29" s="33"/>
      <c r="Q29" s="33"/>
      <c r="R29" s="33"/>
      <c r="S29" s="33"/>
      <c r="T29" s="51"/>
      <c r="U29" s="51"/>
    </row>
    <row r="30" spans="1:21" s="1" customFormat="1" ht="12.75">
      <c r="A30" s="39"/>
      <c r="B30" s="38"/>
      <c r="C30" s="55" t="s">
        <v>14</v>
      </c>
      <c r="D30" s="56"/>
      <c r="E30" s="56"/>
      <c r="F30" s="56"/>
      <c r="G30" s="56"/>
      <c r="H30" s="57"/>
      <c r="I30" s="30">
        <v>-0.73</v>
      </c>
      <c r="J30" s="40"/>
      <c r="L30" s="50"/>
      <c r="M30" s="33"/>
      <c r="N30" s="33"/>
      <c r="O30" s="51"/>
      <c r="P30" s="33"/>
      <c r="Q30" s="33"/>
      <c r="R30" s="33"/>
      <c r="S30" s="33"/>
      <c r="T30" s="51"/>
      <c r="U30" s="51"/>
    </row>
    <row r="31" spans="1:21" ht="12.75">
      <c r="A31" s="53"/>
      <c r="B31" s="42"/>
      <c r="C31" s="65"/>
      <c r="D31" s="65"/>
      <c r="E31" s="65"/>
      <c r="F31" s="65"/>
      <c r="G31" s="65"/>
      <c r="H31" s="65"/>
      <c r="I31" s="6"/>
      <c r="J31" s="43"/>
      <c r="K31" s="46"/>
      <c r="L31" s="44"/>
      <c r="M31" s="45"/>
      <c r="N31" s="45"/>
      <c r="O31" s="45"/>
      <c r="P31" s="45"/>
      <c r="Q31" s="45"/>
      <c r="R31" s="45"/>
      <c r="S31" s="45"/>
      <c r="T31" s="45"/>
      <c r="U31" s="47"/>
    </row>
    <row r="32" spans="1:10" ht="13.5" thickBot="1">
      <c r="A32" s="9" t="s">
        <v>5</v>
      </c>
      <c r="B32" s="10"/>
      <c r="C32" s="10"/>
      <c r="D32" s="10"/>
      <c r="E32" s="10"/>
      <c r="F32" s="10"/>
      <c r="G32" s="10"/>
      <c r="H32" s="10"/>
      <c r="I32" s="11"/>
      <c r="J32" s="12">
        <f>SUM(J6:J31)</f>
        <v>18899.21</v>
      </c>
    </row>
    <row r="33" ht="13.5" thickBot="1"/>
    <row r="34" spans="1:12" s="1" customFormat="1" ht="18.75" thickBot="1">
      <c r="A34" s="62" t="s">
        <v>6</v>
      </c>
      <c r="B34" s="63"/>
      <c r="C34" s="63"/>
      <c r="D34" s="63"/>
      <c r="E34" s="63"/>
      <c r="F34" s="63"/>
      <c r="G34" s="63"/>
      <c r="H34" s="63"/>
      <c r="I34" s="63"/>
      <c r="J34" s="64"/>
      <c r="L34" s="13"/>
    </row>
    <row r="35" spans="1:12" s="14" customFormat="1" ht="13.5" thickBot="1">
      <c r="A35"/>
      <c r="B35"/>
      <c r="C35"/>
      <c r="D35"/>
      <c r="E35"/>
      <c r="F35"/>
      <c r="G35"/>
      <c r="H35"/>
      <c r="I35"/>
      <c r="J35" s="1"/>
      <c r="L35" s="13"/>
    </row>
    <row r="36" spans="1:12" s="1" customFormat="1" ht="12.75">
      <c r="A36" s="15" t="s">
        <v>7</v>
      </c>
      <c r="B36" s="16"/>
      <c r="C36" s="16"/>
      <c r="D36" s="16"/>
      <c r="E36" s="16"/>
      <c r="F36" s="16"/>
      <c r="G36" s="16"/>
      <c r="H36" s="16"/>
      <c r="I36" s="16"/>
      <c r="J36" s="37">
        <v>9277.13</v>
      </c>
      <c r="L36" s="13"/>
    </row>
    <row r="37" spans="1:10" s="1" customFormat="1" ht="12.75">
      <c r="A37" s="17"/>
      <c r="B37" s="18"/>
      <c r="C37" s="18"/>
      <c r="D37" s="18"/>
      <c r="E37" s="18"/>
      <c r="F37" s="18"/>
      <c r="G37" s="18"/>
      <c r="H37" s="18"/>
      <c r="I37" s="18"/>
      <c r="J37" s="19"/>
    </row>
    <row r="38" spans="1:10" s="1" customFormat="1" ht="12.75">
      <c r="A38" s="20" t="s">
        <v>8</v>
      </c>
      <c r="B38" s="18"/>
      <c r="C38" s="18"/>
      <c r="D38" s="18"/>
      <c r="E38" s="18"/>
      <c r="F38" s="18"/>
      <c r="G38" s="18"/>
      <c r="H38" s="18"/>
      <c r="I38" s="18"/>
      <c r="J38" s="21">
        <f>19373.52+941.56+600</f>
        <v>20915.08</v>
      </c>
    </row>
    <row r="39" spans="1:10" s="22" customFormat="1" ht="12.75">
      <c r="A39" s="17"/>
      <c r="B39" s="18"/>
      <c r="C39" s="18"/>
      <c r="D39" s="18"/>
      <c r="E39" s="18"/>
      <c r="F39" s="18"/>
      <c r="G39" s="18"/>
      <c r="H39" s="18"/>
      <c r="I39" s="18"/>
      <c r="J39" s="19"/>
    </row>
    <row r="40" spans="1:11" s="22" customFormat="1" ht="12.75">
      <c r="A40" s="23" t="s">
        <v>9</v>
      </c>
      <c r="B40" s="18"/>
      <c r="C40" s="18"/>
      <c r="D40" s="18"/>
      <c r="E40" s="18"/>
      <c r="F40" s="18"/>
      <c r="G40" s="18"/>
      <c r="H40" s="18"/>
      <c r="I40" s="18"/>
      <c r="J40" s="24">
        <f>-J32</f>
        <v>-18899.21</v>
      </c>
      <c r="K40" s="25"/>
    </row>
    <row r="41" spans="1:10" s="22" customFormat="1" ht="13.5" thickBot="1">
      <c r="A41" s="9"/>
      <c r="B41" s="10"/>
      <c r="C41" s="10"/>
      <c r="D41" s="10"/>
      <c r="E41" s="10"/>
      <c r="F41" s="10"/>
      <c r="G41" s="10"/>
      <c r="H41" s="10"/>
      <c r="I41" s="10"/>
      <c r="J41" s="26"/>
    </row>
    <row r="42" spans="1:10" s="22" customFormat="1" ht="13.5" thickBot="1">
      <c r="A42" s="9" t="s">
        <v>10</v>
      </c>
      <c r="B42" s="10"/>
      <c r="C42" s="10"/>
      <c r="D42" s="10"/>
      <c r="E42" s="10"/>
      <c r="F42" s="10"/>
      <c r="G42" s="10"/>
      <c r="H42" s="10"/>
      <c r="I42" s="10"/>
      <c r="J42" s="27">
        <f>J36+J38+J40</f>
        <v>11293</v>
      </c>
    </row>
    <row r="43" spans="1:10" s="22" customFormat="1" ht="13.5" thickBot="1">
      <c r="A43"/>
      <c r="B43"/>
      <c r="C43"/>
      <c r="D43"/>
      <c r="E43"/>
      <c r="F43"/>
      <c r="G43"/>
      <c r="H43"/>
      <c r="I43"/>
      <c r="J43" s="1"/>
    </row>
    <row r="44" spans="1:8" ht="13.5" thickBot="1">
      <c r="A44" s="66" t="s">
        <v>11</v>
      </c>
      <c r="B44" s="67"/>
      <c r="C44" s="67"/>
      <c r="D44" s="67"/>
      <c r="E44" s="67"/>
      <c r="F44" s="67"/>
      <c r="G44" s="67"/>
      <c r="H44" s="68"/>
    </row>
    <row r="45" spans="1:18" ht="12.75">
      <c r="A45" s="38" t="s">
        <v>18</v>
      </c>
      <c r="B45" s="59" t="s">
        <v>41</v>
      </c>
      <c r="C45" s="60"/>
      <c r="D45" s="60"/>
      <c r="E45" s="60"/>
      <c r="F45" s="60"/>
      <c r="G45" s="61"/>
      <c r="H45" s="40">
        <v>1440</v>
      </c>
      <c r="I45" s="32"/>
      <c r="J45" s="8"/>
      <c r="K45" s="33"/>
      <c r="L45" s="33"/>
      <c r="M45" s="33"/>
      <c r="N45" s="33"/>
      <c r="O45" s="33"/>
      <c r="P45" s="33"/>
      <c r="Q45" s="13"/>
      <c r="R45" s="13"/>
    </row>
    <row r="46" spans="1:18" ht="13.5" customHeight="1">
      <c r="A46" s="38" t="s">
        <v>19</v>
      </c>
      <c r="B46" s="59" t="s">
        <v>13</v>
      </c>
      <c r="C46" s="60"/>
      <c r="D46" s="60"/>
      <c r="E46" s="60"/>
      <c r="F46" s="60"/>
      <c r="G46" s="61"/>
      <c r="H46" s="40">
        <v>500</v>
      </c>
      <c r="I46" s="32"/>
      <c r="J46" s="8"/>
      <c r="K46" s="8"/>
      <c r="L46" s="8"/>
      <c r="M46" s="8"/>
      <c r="N46" s="8"/>
      <c r="O46" s="8"/>
      <c r="P46" s="8"/>
      <c r="Q46" s="13"/>
      <c r="R46" s="13"/>
    </row>
    <row r="47" spans="1:18" ht="12.75">
      <c r="A47" s="38" t="s">
        <v>20</v>
      </c>
      <c r="B47" s="59" t="s">
        <v>37</v>
      </c>
      <c r="C47" s="60"/>
      <c r="D47" s="60"/>
      <c r="E47" s="60"/>
      <c r="F47" s="60"/>
      <c r="G47" s="61"/>
      <c r="H47" s="40">
        <v>525</v>
      </c>
      <c r="I47" s="32"/>
      <c r="J47" s="8"/>
      <c r="K47" s="34"/>
      <c r="L47" s="8"/>
      <c r="M47" s="8"/>
      <c r="N47" s="8"/>
      <c r="O47" s="8"/>
      <c r="P47" s="8"/>
      <c r="Q47" s="13"/>
      <c r="R47" s="13"/>
    </row>
    <row r="48" spans="1:18" ht="12.75">
      <c r="A48" s="38" t="s">
        <v>21</v>
      </c>
      <c r="B48" s="59" t="s">
        <v>15</v>
      </c>
      <c r="C48" s="60"/>
      <c r="D48" s="60"/>
      <c r="E48" s="60"/>
      <c r="F48" s="60"/>
      <c r="G48" s="61"/>
      <c r="H48" s="40">
        <v>10157.54</v>
      </c>
      <c r="I48" s="35"/>
      <c r="J48" s="8"/>
      <c r="K48" s="35"/>
      <c r="L48" s="35"/>
      <c r="M48" s="35"/>
      <c r="N48" s="35"/>
      <c r="O48" s="35"/>
      <c r="P48" s="35"/>
      <c r="Q48" s="35"/>
      <c r="R48" s="35"/>
    </row>
    <row r="49" spans="1:8" ht="12.75">
      <c r="A49" s="38" t="s">
        <v>22</v>
      </c>
      <c r="B49" s="59" t="s">
        <v>42</v>
      </c>
      <c r="C49" s="60"/>
      <c r="D49" s="60"/>
      <c r="E49" s="60"/>
      <c r="F49" s="60"/>
      <c r="G49" s="61"/>
      <c r="H49" s="40">
        <v>2031.22</v>
      </c>
    </row>
    <row r="50" spans="1:8" ht="12.75">
      <c r="A50" s="38" t="s">
        <v>23</v>
      </c>
      <c r="B50" s="59" t="s">
        <v>43</v>
      </c>
      <c r="C50" s="60"/>
      <c r="D50" s="60"/>
      <c r="E50" s="60"/>
      <c r="F50" s="60"/>
      <c r="G50" s="61"/>
      <c r="H50" s="40">
        <v>759.24</v>
      </c>
    </row>
    <row r="51" spans="1:8" ht="12.75">
      <c r="A51" s="38" t="s">
        <v>24</v>
      </c>
      <c r="B51" s="59" t="s">
        <v>44</v>
      </c>
      <c r="C51" s="60"/>
      <c r="D51" s="60"/>
      <c r="E51" s="60"/>
      <c r="F51" s="60"/>
      <c r="G51" s="61"/>
      <c r="H51" s="40">
        <v>343.4</v>
      </c>
    </row>
    <row r="52" spans="1:8" ht="12.75">
      <c r="A52" s="38" t="s">
        <v>25</v>
      </c>
      <c r="B52" s="59" t="s">
        <v>13</v>
      </c>
      <c r="C52" s="60"/>
      <c r="D52" s="60"/>
      <c r="E52" s="60"/>
      <c r="F52" s="60"/>
      <c r="G52" s="61"/>
      <c r="H52" s="40">
        <v>527.81</v>
      </c>
    </row>
    <row r="53" spans="1:8" ht="13.5" thickBot="1">
      <c r="A53" s="38" t="s">
        <v>26</v>
      </c>
      <c r="B53" s="59" t="s">
        <v>13</v>
      </c>
      <c r="C53" s="60"/>
      <c r="D53" s="60"/>
      <c r="E53" s="60"/>
      <c r="F53" s="60"/>
      <c r="G53" s="61"/>
      <c r="H53" s="40">
        <v>2600</v>
      </c>
    </row>
    <row r="54" spans="1:8" ht="13.5" thickBot="1">
      <c r="A54" s="69" t="s">
        <v>12</v>
      </c>
      <c r="B54" s="70"/>
      <c r="C54" s="70"/>
      <c r="D54" s="70"/>
      <c r="E54" s="70"/>
      <c r="F54" s="70"/>
      <c r="G54" s="71"/>
      <c r="H54" s="36">
        <f>SUM(H45:H53)</f>
        <v>18884.21</v>
      </c>
    </row>
    <row r="55" ht="12.75">
      <c r="G55" s="28"/>
    </row>
    <row r="57" ht="12.75">
      <c r="H57" s="28"/>
    </row>
  </sheetData>
  <mergeCells count="39">
    <mergeCell ref="C15:H15"/>
    <mergeCell ref="C23:H23"/>
    <mergeCell ref="C24:H24"/>
    <mergeCell ref="C12:H12"/>
    <mergeCell ref="C13:H13"/>
    <mergeCell ref="C14:H14"/>
    <mergeCell ref="C18:H18"/>
    <mergeCell ref="C19:H19"/>
    <mergeCell ref="C8:H8"/>
    <mergeCell ref="C9:H9"/>
    <mergeCell ref="C10:H10"/>
    <mergeCell ref="C11:H11"/>
    <mergeCell ref="A54:G54"/>
    <mergeCell ref="B52:G52"/>
    <mergeCell ref="B53:G53"/>
    <mergeCell ref="B47:G47"/>
    <mergeCell ref="A34:J34"/>
    <mergeCell ref="B51:G51"/>
    <mergeCell ref="C31:H31"/>
    <mergeCell ref="B45:G45"/>
    <mergeCell ref="B46:G46"/>
    <mergeCell ref="A44:H44"/>
    <mergeCell ref="B48:G48"/>
    <mergeCell ref="B49:G49"/>
    <mergeCell ref="B50:G50"/>
    <mergeCell ref="C2:I2"/>
    <mergeCell ref="C27:H27"/>
    <mergeCell ref="C6:H6"/>
    <mergeCell ref="C7:H7"/>
    <mergeCell ref="C20:H20"/>
    <mergeCell ref="C21:H21"/>
    <mergeCell ref="C22:H22"/>
    <mergeCell ref="C25:H25"/>
    <mergeCell ref="C16:H16"/>
    <mergeCell ref="C17:H17"/>
    <mergeCell ref="C26:H26"/>
    <mergeCell ref="C28:H28"/>
    <mergeCell ref="C29:H29"/>
    <mergeCell ref="C30:H3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2006-07-26T14:01:01Z</cp:lastPrinted>
  <dcterms:created xsi:type="dcterms:W3CDTF">2006-02-20T12:19:53Z</dcterms:created>
  <dcterms:modified xsi:type="dcterms:W3CDTF">2007-10-03T12:46:46Z</dcterms:modified>
  <cp:category/>
  <cp:version/>
  <cp:contentType/>
  <cp:contentStatus/>
</cp:coreProperties>
</file>